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EBA62C7A-66CC-4AF8-8A9D-3FEDC264B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7" i="1"/>
  <c r="B35" i="1"/>
  <c r="B37" i="1"/>
  <c r="B40" i="1"/>
  <c r="B42" i="1"/>
  <c r="B50" i="1"/>
  <c r="B53" i="1"/>
  <c r="B56" i="1"/>
  <c r="B78" i="1"/>
  <c r="B83" i="1"/>
  <c r="B97" i="1"/>
  <c r="B144" i="1" l="1"/>
  <c r="C20" i="1"/>
  <c r="B22" i="1"/>
</calcChain>
</file>

<file path=xl/sharedStrings.xml><?xml version="1.0" encoding="utf-8"?>
<sst xmlns="http://schemas.openxmlformats.org/spreadsheetml/2006/main" count="153" uniqueCount="118">
  <si>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</si>
  <si>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</si>
  <si>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</si>
  <si>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</si>
  <si>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</si>
  <si>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</si>
  <si>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</si>
  <si>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</si>
  <si>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22.07.2025.</t>
  </si>
  <si>
    <t>OSTALI MATERIJAL U SZ - 07E</t>
  </si>
  <si>
    <t>PROVIZIJA UPRAVE ZA TREZOR</t>
  </si>
  <si>
    <t>23.07.2025.</t>
  </si>
  <si>
    <t>IZVOD  BR. 166</t>
  </si>
  <si>
    <t>UPLATA DIREKTNA PLAĆANJA RFZO-LEKOVI U SEKUNDARNOJ I TERCIJARNOJ ZZ 071</t>
  </si>
  <si>
    <t>UPLATA DIREKTNA PLAĆANJA RFZO-CITOSTATICI SA  LISTE LEKOVA 073</t>
  </si>
  <si>
    <t>UPLATA DIREKTNA PLAĆANJA RFZO-DIJALIZA LEKOVI PO POSEBNOM REŽIMU C LISTA 074</t>
  </si>
  <si>
    <t>UPLATA DIREKTNA PLAĆANJA RFZO-MATERIJAL ZA DIJALIZU 080</t>
  </si>
  <si>
    <t>UPLATA DIREKTNA PLAĆANJA RFZO-ENERGENTI U SZ 07C</t>
  </si>
  <si>
    <t>UPLATA DIREKTNA PLAĆANJA RFZO-STENTOVI 082</t>
  </si>
  <si>
    <t>UPLATA DIREKTNA PLAĆANJA-OSTALI UGRADNI MATERIJAL 084</t>
  </si>
  <si>
    <t>UPLATA DIREKTNA PLAĆANJA RFZO-SANITETSKI I MEDICINSKI MATERIJAL  SZ 085</t>
  </si>
  <si>
    <t>UPLATA DIREKTNA PLAĆANJA RFZO-REAGENSI U SEKUNDARNOJ ZDRAVSTVENOJ ZAŠTITI 086</t>
  </si>
  <si>
    <t>DIREKTNA PLAĆANJA RFZO-LEKOVI U SEKUNDARNOJ I TERCIJARNOJ ZZ 071</t>
  </si>
  <si>
    <t>FARMALOGIST DOO BEOGRAD</t>
  </si>
  <si>
    <t>B.BRAUN ADRIA RSRB DOO BEOGRAD</t>
  </si>
  <si>
    <t>AMICUS SRB. DOO BEOGRAD</t>
  </si>
  <si>
    <t>PHOENIX PHARMA DOO BEOGRAD</t>
  </si>
  <si>
    <t>VEGA DOO VALJEVO</t>
  </si>
  <si>
    <t>MAGNA PHARMACIA DOO BEOGRAD</t>
  </si>
  <si>
    <t>SOPHARMA TRADING</t>
  </si>
  <si>
    <t>DIREKTNA PLAĆANJA RFZO-CITOSTATICI SA  LISTE LEKOVA 073</t>
  </si>
  <si>
    <t>DIREKTNA PLAĆANJA RFZO-DIJALIZA LEKOVI PO POSEBNOM REŽIMU C LISTA 074</t>
  </si>
  <si>
    <t>DIREKTNA PLAĆANJA RFZO-ENERGENTI U SZ 07C</t>
  </si>
  <si>
    <t>YUGOROSGAZ AD Beograd</t>
  </si>
  <si>
    <t>DIREKTNA PLAĆANJA RFZO-MATERIJAL ZA DIJALIZU 080</t>
  </si>
  <si>
    <t>MEDICON DOO DEČ</t>
  </si>
  <si>
    <t>ECOTRADE BG DOO NIŠ</t>
  </si>
  <si>
    <t>FRESENIUS MEDICAL CARE SRBIJA DOO VRŠAC</t>
  </si>
  <si>
    <t>DIREKTNA PLAĆANJA RFZO-STENTOVI 082</t>
  </si>
  <si>
    <t>SOUL MEDICAL DOO</t>
  </si>
  <si>
    <t>DIREKTNA PLAĆANJA-OSTALI UGRADNI MATERIJAL 084</t>
  </si>
  <si>
    <t>OPTICUS DOO BEOGRAD</t>
  </si>
  <si>
    <t>DIREKTNA PLAĆANJA RFZO-SANITETSKI I MEDICINSKI MATERIJAL  SZ 085</t>
  </si>
  <si>
    <t>FLORA KOMERC DOO GORNJI MILANOVAC</t>
  </si>
  <si>
    <t>DENTA BP PHARM</t>
  </si>
  <si>
    <t>MEDTRONIC SRBIJA</t>
  </si>
  <si>
    <t>MEDIV DOO BEOGRAD - NOVI BEOGRAD</t>
  </si>
  <si>
    <t>ZOREX PHARMA</t>
  </si>
  <si>
    <t>FUTURE PHARM DOO STARA PAZOVA</t>
  </si>
  <si>
    <t>ATAN MARK DOO BEOGRAD</t>
  </si>
  <si>
    <t>MEDICA LINEA PHARM</t>
  </si>
  <si>
    <t>HUMANIS</t>
  </si>
  <si>
    <t>GOSPER  DOO BEOGRAD</t>
  </si>
  <si>
    <t>INEL MEDIK VP D.O.O. BEOGRAD-VRČIN</t>
  </si>
  <si>
    <t>VICOR DOO NOVI BEOGRAD</t>
  </si>
  <si>
    <t>BIOTEC MEDICAL BEOGRAD</t>
  </si>
  <si>
    <t>SUPERLAB DOO BEOGRAD</t>
  </si>
  <si>
    <t>LAYON   DOO</t>
  </si>
  <si>
    <t>DIREKTNA PLAĆANJA RFZO-REAGENSI U SEKUNDARNOJ ZDRAVSTVENOJ ZAŠTITI 086</t>
  </si>
  <si>
    <t>PROMEDIA DOO KIKINDA</t>
  </si>
  <si>
    <t>YUNYCOM DOO BEOGRAD</t>
  </si>
  <si>
    <t>MAYMEDICA DOO BEOGRAD</t>
  </si>
  <si>
    <t>Team Medical</t>
  </si>
  <si>
    <t>SANITETSKI I MEDICINSKI MATERIJAL  SZ 085</t>
  </si>
  <si>
    <t>INPHARM  CO DOO BEOGRAD</t>
  </si>
  <si>
    <t>METRECO DOO NIŠ</t>
  </si>
  <si>
    <t>KODEKS SISTEM DOO</t>
  </si>
  <si>
    <t>MEDALEX DOO BEOGRAD</t>
  </si>
  <si>
    <t>GALEN FOKUS DOO BEOGRAD</t>
  </si>
  <si>
    <t>MESSER TEHNOGAS AD BEOGRAD</t>
  </si>
  <si>
    <t>NOVA-GROSIS DOO NIŠ</t>
  </si>
  <si>
    <t>SANOMED DOO</t>
  </si>
  <si>
    <t>VARIJABILNI MATERIJALNI I KVARTAL V33</t>
  </si>
  <si>
    <t>AGO SERVIS LESKOVAC</t>
  </si>
  <si>
    <t>ANABELA DOO</t>
  </si>
  <si>
    <t>AVENIJA MBNS1</t>
  </si>
  <si>
    <t>BELKOM LIFTOVI DOO NIŠ</t>
  </si>
  <si>
    <t>BEO MEDICAL TRADE D.O.O.</t>
  </si>
  <si>
    <t>BIGZ OFFICE GROUP doo</t>
  </si>
  <si>
    <t>BIRO LINE DOO NIŠ</t>
  </si>
  <si>
    <t>BIT IMPEKS D.O.O.</t>
  </si>
  <si>
    <t>ELEKTROGRADNJA PETKOVIĆ</t>
  </si>
  <si>
    <t>ELEKTRONIK PARTNER DOO BEOGRAD</t>
  </si>
  <si>
    <t>ENGEL DOO NOVI SAD</t>
  </si>
  <si>
    <t>FENIKS-MEDIKA</t>
  </si>
  <si>
    <t>GLOBUSLINE DOO PREDUZEĆE ZA PROIZVODNJU</t>
  </si>
  <si>
    <t>GRAFIKA GALEB D.O.O.</t>
  </si>
  <si>
    <t>INFOLAB D.O.O.</t>
  </si>
  <si>
    <t>JKP VODOVOD LESKOVAC</t>
  </si>
  <si>
    <t>JP PTT SAOBRAĆAJ  SRBIJA</t>
  </si>
  <si>
    <t>KOMUNALAC JKP LESKOVAC</t>
  </si>
  <si>
    <t>KOMUNALAC VLASOTINCE</t>
  </si>
  <si>
    <t>LA FANTANA DOO BEOGRAD</t>
  </si>
  <si>
    <t>LASER CENTAR LCL</t>
  </si>
  <si>
    <t>LENIKO ARTING  DOO LESKOVAC</t>
  </si>
  <si>
    <t>MABO DOO LESKOVAC</t>
  </si>
  <si>
    <t>MEDICINSKI FAKULTET NIŠ</t>
  </si>
  <si>
    <t>MEDIPRO MPM DOO BEOGRAD</t>
  </si>
  <si>
    <t>NATALY DROGERIJA TR NIŠ</t>
  </si>
  <si>
    <t>NEW BANCOM DOO LESKOVAC</t>
  </si>
  <si>
    <t>POLIPRODUKT ZTR LESKOVAC</t>
  </si>
  <si>
    <t>PRIZMA KRAGUJEVAC</t>
  </si>
  <si>
    <t>PWW.-DEPONIJA DVA DOO LESKOVAC</t>
  </si>
  <si>
    <t>PWW.-LESKOVAC DOO LESKOVAC</t>
  </si>
  <si>
    <t>RAAVEX-GROUP DOO NIŠ</t>
  </si>
  <si>
    <t>SLUŽBENI GLASNIK JP</t>
  </si>
  <si>
    <t>STELLA KOLOR ZTR ZVEZDAN STOŠIĆ PR</t>
  </si>
  <si>
    <t>TODOROVIĆ AUTOSERVIS PR BCS</t>
  </si>
  <si>
    <t>TOPČIDER ZAVOD ZA IZRADU NOVČANICA</t>
  </si>
  <si>
    <t>VERA HOME CENTAR D.O.O.</t>
  </si>
  <si>
    <t>VERTEK SISTEM DOO</t>
  </si>
  <si>
    <t>VESELI PLAMIČAK DOO POŽAREVAC</t>
  </si>
  <si>
    <t>VINTEC DOO, BEOGRAD</t>
  </si>
  <si>
    <t>WIENER STADTISCHE OSIGURANJE ADO BEOGRAD</t>
  </si>
  <si>
    <t>X-RAY KOŠUTIĆ-EKOTEH DOZIMETRIJA</t>
  </si>
  <si>
    <t>ZAVOD ZA JAVNO ZDRAVLJE LESKOVAC</t>
  </si>
  <si>
    <t>PREVOZ SPECIJALIZANATA 06-2025</t>
  </si>
  <si>
    <t>TELEKOM SRBIJA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</si>
</sst>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  <xf numFmtId="0" fontId="62" fillId="0" borderId="14" xfId="0" applyFont="1" applyBorder="1"/>
    <xf numFmtId="4" fontId="62" fillId="0" borderId="15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4"/>
  <sheetViews>
    <sheetView tabSelected="1" topLeftCell="A121" zoomScaleNormal="100" workbookViewId="0">
      <selection activeCell="C10" sqref="C1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1277815.33</v>
      </c>
    </row>
    <row r="8" spans="1:3" x14ac:dyDescent="0.25">
      <c r="A8" s="4" t="s">
        <v>2</v>
      </c>
      <c r="B8" s="5" t="s">
        <v>8</v>
      </c>
      <c r="C8" s="6">
        <v>14382268</v>
      </c>
    </row>
    <row r="9" spans="1:3" x14ac:dyDescent="0.25">
      <c r="A9" s="4" t="s">
        <v>6</v>
      </c>
      <c r="B9" s="5" t="s">
        <v>11</v>
      </c>
      <c r="C9" s="6">
        <v>2050</v>
      </c>
    </row>
    <row r="10" spans="1:3" x14ac:dyDescent="0.25">
      <c r="A10" s="4" t="s">
        <v>13</v>
      </c>
      <c r="B10" s="5" t="s">
        <v>11</v>
      </c>
      <c r="C10" s="6">
        <v>4808490.37</v>
      </c>
    </row>
    <row r="11" spans="1:3" x14ac:dyDescent="0.25">
      <c r="A11" s="4" t="s">
        <v>14</v>
      </c>
      <c r="B11" s="5" t="s">
        <v>11</v>
      </c>
      <c r="C11" s="6">
        <v>43067.11</v>
      </c>
    </row>
    <row r="12" spans="1:3" x14ac:dyDescent="0.25">
      <c r="A12" s="4" t="s">
        <v>15</v>
      </c>
      <c r="B12" s="5" t="s">
        <v>11</v>
      </c>
      <c r="C12" s="6">
        <v>1130944.4099999999</v>
      </c>
    </row>
    <row r="13" spans="1:3" x14ac:dyDescent="0.25">
      <c r="A13" s="4" t="s">
        <v>17</v>
      </c>
      <c r="B13" s="5" t="s">
        <v>11</v>
      </c>
      <c r="C13" s="6">
        <v>1941971.38</v>
      </c>
    </row>
    <row r="14" spans="1:3" x14ac:dyDescent="0.25">
      <c r="A14" s="4" t="s">
        <v>16</v>
      </c>
      <c r="B14" s="5" t="s">
        <v>11</v>
      </c>
      <c r="C14" s="6">
        <v>6397333.1399999997</v>
      </c>
    </row>
    <row r="15" spans="1:3" x14ac:dyDescent="0.25">
      <c r="A15" s="4" t="s">
        <v>18</v>
      </c>
      <c r="B15" s="5" t="s">
        <v>11</v>
      </c>
      <c r="C15" s="6">
        <v>1386000</v>
      </c>
    </row>
    <row r="16" spans="1:3" x14ac:dyDescent="0.25">
      <c r="A16" s="4" t="s">
        <v>19</v>
      </c>
      <c r="B16" s="5" t="s">
        <v>11</v>
      </c>
      <c r="C16" s="6">
        <v>168041.5</v>
      </c>
    </row>
    <row r="17" spans="1:3" x14ac:dyDescent="0.25">
      <c r="A17" s="4" t="s">
        <v>20</v>
      </c>
      <c r="B17" s="5" t="s">
        <v>11</v>
      </c>
      <c r="C17" s="6">
        <v>5885767.6500000004</v>
      </c>
    </row>
    <row r="18" spans="1:3" x14ac:dyDescent="0.25">
      <c r="A18" s="4" t="s">
        <v>21</v>
      </c>
      <c r="B18" s="5" t="s">
        <v>11</v>
      </c>
      <c r="C18" s="6">
        <v>8898597.7899999991</v>
      </c>
    </row>
    <row r="19" spans="1:3" ht="13.5" customHeight="1" x14ac:dyDescent="0.25">
      <c r="A19" s="7" t="s">
        <v>5</v>
      </c>
      <c r="B19" s="5" t="s">
        <v>11</v>
      </c>
      <c r="C19" s="6">
        <v>43766716.020000003</v>
      </c>
    </row>
    <row r="20" spans="1:3" x14ac:dyDescent="0.25">
      <c r="B20" s="5" t="s">
        <v>11</v>
      </c>
      <c r="C20" s="8">
        <f>C8+C9+C10+C11+C12+C13+C14+C15+C16+C17+C18-C19</f>
        <v>1277815.3299999982</v>
      </c>
    </row>
    <row r="21" spans="1:3" x14ac:dyDescent="0.25">
      <c r="B21" s="5"/>
      <c r="C21" s="9"/>
    </row>
    <row r="22" spans="1:3" s="1" customFormat="1" x14ac:dyDescent="0.25">
      <c r="A22" s="1" t="s">
        <v>7</v>
      </c>
      <c r="B22" s="10" t="str">
        <f>A4</f>
        <v>23.07.2025.</v>
      </c>
      <c r="C22" s="11"/>
    </row>
    <row r="23" spans="1:3" ht="14.25" customHeight="1" x14ac:dyDescent="0.25">
      <c r="B23" s="10"/>
    </row>
    <row r="24" spans="1:3" s="1" customFormat="1" x14ac:dyDescent="0.25">
      <c r="A24" s="12" t="s">
        <v>9</v>
      </c>
      <c r="B24" s="13">
        <f>SUM(B25:B26)</f>
        <v>78577.64</v>
      </c>
      <c r="C24" s="11"/>
    </row>
    <row r="25" spans="1:3" x14ac:dyDescent="0.25">
      <c r="A25" s="16" t="s">
        <v>117</v>
      </c>
      <c r="B25" s="17">
        <v>78571.64</v>
      </c>
    </row>
    <row r="26" spans="1:3" x14ac:dyDescent="0.25">
      <c r="A26" s="14" t="s">
        <v>10</v>
      </c>
      <c r="B26" s="15">
        <v>6</v>
      </c>
    </row>
    <row r="27" spans="1:3" s="1" customFormat="1" x14ac:dyDescent="0.25">
      <c r="A27" s="12" t="s">
        <v>22</v>
      </c>
      <c r="B27" s="13">
        <f>SUM(B28:B34)</f>
        <v>4808490.37</v>
      </c>
      <c r="C27" s="11"/>
    </row>
    <row r="28" spans="1:3" x14ac:dyDescent="0.25">
      <c r="A28" s="16" t="s">
        <v>23</v>
      </c>
      <c r="B28" s="17">
        <v>580064.1</v>
      </c>
    </row>
    <row r="29" spans="1:3" x14ac:dyDescent="0.25">
      <c r="A29" s="16" t="s">
        <v>24</v>
      </c>
      <c r="B29" s="17">
        <v>47467.199999999997</v>
      </c>
    </row>
    <row r="30" spans="1:3" x14ac:dyDescent="0.25">
      <c r="A30" s="16" t="s">
        <v>25</v>
      </c>
      <c r="B30" s="17">
        <v>855790.1</v>
      </c>
    </row>
    <row r="31" spans="1:3" x14ac:dyDescent="0.25">
      <c r="A31" s="16" t="s">
        <v>26</v>
      </c>
      <c r="B31" s="17">
        <v>1725436.13</v>
      </c>
    </row>
    <row r="32" spans="1:3" x14ac:dyDescent="0.25">
      <c r="A32" s="16" t="s">
        <v>27</v>
      </c>
      <c r="B32" s="17">
        <v>668052.43999999994</v>
      </c>
    </row>
    <row r="33" spans="1:3" x14ac:dyDescent="0.25">
      <c r="A33" s="16" t="s">
        <v>28</v>
      </c>
      <c r="B33" s="17">
        <v>582450</v>
      </c>
    </row>
    <row r="34" spans="1:3" x14ac:dyDescent="0.25">
      <c r="A34" s="14" t="s">
        <v>29</v>
      </c>
      <c r="B34" s="15">
        <v>349230.4</v>
      </c>
    </row>
    <row r="35" spans="1:3" s="1" customFormat="1" x14ac:dyDescent="0.25">
      <c r="A35" s="12" t="s">
        <v>30</v>
      </c>
      <c r="B35" s="13">
        <f>SUM(B36)</f>
        <v>43067.11</v>
      </c>
      <c r="C35" s="11"/>
    </row>
    <row r="36" spans="1:3" x14ac:dyDescent="0.25">
      <c r="A36" s="14" t="s">
        <v>29</v>
      </c>
      <c r="B36" s="15">
        <v>43067.11</v>
      </c>
    </row>
    <row r="37" spans="1:3" s="1" customFormat="1" x14ac:dyDescent="0.25">
      <c r="A37" s="12" t="s">
        <v>31</v>
      </c>
      <c r="B37" s="13">
        <f>SUM(B38:B39)</f>
        <v>1130944.4100000001</v>
      </c>
      <c r="C37" s="11"/>
    </row>
    <row r="38" spans="1:3" x14ac:dyDescent="0.25">
      <c r="A38" s="16" t="s">
        <v>26</v>
      </c>
      <c r="B38" s="17">
        <v>120994.37</v>
      </c>
    </row>
    <row r="39" spans="1:3" x14ac:dyDescent="0.25">
      <c r="A39" s="14" t="s">
        <v>29</v>
      </c>
      <c r="B39" s="15">
        <v>1009950.04</v>
      </c>
    </row>
    <row r="40" spans="1:3" s="1" customFormat="1" x14ac:dyDescent="0.25">
      <c r="A40" s="12" t="s">
        <v>32</v>
      </c>
      <c r="B40" s="13">
        <f>SUM(B41)</f>
        <v>1941971.38</v>
      </c>
      <c r="C40" s="11"/>
    </row>
    <row r="41" spans="1:3" x14ac:dyDescent="0.25">
      <c r="A41" s="14" t="s">
        <v>33</v>
      </c>
      <c r="B41" s="15">
        <v>1941971.38</v>
      </c>
    </row>
    <row r="42" spans="1:3" s="1" customFormat="1" x14ac:dyDescent="0.25">
      <c r="A42" s="12" t="s">
        <v>34</v>
      </c>
      <c r="B42" s="13">
        <f>SUM(B43:B49)</f>
        <v>6397333.1399999997</v>
      </c>
      <c r="C42" s="11"/>
    </row>
    <row r="43" spans="1:3" x14ac:dyDescent="0.25">
      <c r="A43" s="16" t="s">
        <v>23</v>
      </c>
      <c r="B43" s="17">
        <v>8168.16</v>
      </c>
    </row>
    <row r="44" spans="1:3" x14ac:dyDescent="0.25">
      <c r="A44" s="16" t="s">
        <v>35</v>
      </c>
      <c r="B44" s="17">
        <v>1578324</v>
      </c>
    </row>
    <row r="45" spans="1:3" x14ac:dyDescent="0.25">
      <c r="A45" s="16" t="s">
        <v>36</v>
      </c>
      <c r="B45" s="17">
        <v>2506516.1</v>
      </c>
    </row>
    <row r="46" spans="1:3" x14ac:dyDescent="0.25">
      <c r="A46" s="16" t="s">
        <v>37</v>
      </c>
      <c r="B46" s="17">
        <v>1078</v>
      </c>
    </row>
    <row r="47" spans="1:3" x14ac:dyDescent="0.25">
      <c r="A47" s="16" t="s">
        <v>25</v>
      </c>
      <c r="B47" s="17">
        <v>158136</v>
      </c>
    </row>
    <row r="48" spans="1:3" x14ac:dyDescent="0.25">
      <c r="A48" s="16" t="s">
        <v>28</v>
      </c>
      <c r="B48" s="17">
        <v>2109950.7000000002</v>
      </c>
    </row>
    <row r="49" spans="1:3" x14ac:dyDescent="0.25">
      <c r="A49" s="14" t="s">
        <v>29</v>
      </c>
      <c r="B49" s="15">
        <v>35160.18</v>
      </c>
    </row>
    <row r="50" spans="1:3" s="1" customFormat="1" x14ac:dyDescent="0.25">
      <c r="A50" s="12" t="s">
        <v>38</v>
      </c>
      <c r="B50" s="13">
        <f>SUM(B51:B52)</f>
        <v>1386000</v>
      </c>
      <c r="C50" s="11"/>
    </row>
    <row r="51" spans="1:3" x14ac:dyDescent="0.25">
      <c r="A51" s="16" t="s">
        <v>39</v>
      </c>
      <c r="B51" s="17">
        <v>418000</v>
      </c>
    </row>
    <row r="52" spans="1:3" x14ac:dyDescent="0.25">
      <c r="A52" s="14" t="s">
        <v>28</v>
      </c>
      <c r="B52" s="15">
        <v>968000</v>
      </c>
    </row>
    <row r="53" spans="1:3" s="1" customFormat="1" x14ac:dyDescent="0.25">
      <c r="A53" s="12" t="s">
        <v>40</v>
      </c>
      <c r="B53" s="13">
        <f>SUM(B54:B55)</f>
        <v>168041.5</v>
      </c>
      <c r="C53" s="11"/>
    </row>
    <row r="54" spans="1:3" x14ac:dyDescent="0.25">
      <c r="A54" s="16" t="s">
        <v>25</v>
      </c>
      <c r="B54" s="17">
        <v>73870.5</v>
      </c>
    </row>
    <row r="55" spans="1:3" x14ac:dyDescent="0.25">
      <c r="A55" s="14" t="s">
        <v>41</v>
      </c>
      <c r="B55" s="15">
        <v>94171</v>
      </c>
    </row>
    <row r="56" spans="1:3" s="1" customFormat="1" x14ac:dyDescent="0.25">
      <c r="A56" s="12" t="s">
        <v>42</v>
      </c>
      <c r="B56" s="13">
        <f>SUM(B57:B77)</f>
        <v>5885767.6499999994</v>
      </c>
      <c r="C56" s="11"/>
    </row>
    <row r="57" spans="1:3" x14ac:dyDescent="0.25">
      <c r="A57" s="16" t="s">
        <v>43</v>
      </c>
      <c r="B57" s="17">
        <v>240799.2</v>
      </c>
    </row>
    <row r="58" spans="1:3" x14ac:dyDescent="0.25">
      <c r="A58" s="16" t="s">
        <v>44</v>
      </c>
      <c r="B58" s="17">
        <v>1100</v>
      </c>
    </row>
    <row r="59" spans="1:3" x14ac:dyDescent="0.25">
      <c r="A59" s="16" t="s">
        <v>45</v>
      </c>
      <c r="B59" s="17">
        <v>143820</v>
      </c>
    </row>
    <row r="60" spans="1:3" x14ac:dyDescent="0.25">
      <c r="A60" s="16" t="s">
        <v>46</v>
      </c>
      <c r="B60" s="17">
        <v>148995</v>
      </c>
    </row>
    <row r="61" spans="1:3" x14ac:dyDescent="0.25">
      <c r="A61" s="16" t="s">
        <v>47</v>
      </c>
      <c r="B61" s="17">
        <v>1842170</v>
      </c>
    </row>
    <row r="62" spans="1:3" x14ac:dyDescent="0.25">
      <c r="A62" s="16" t="s">
        <v>48</v>
      </c>
      <c r="B62" s="17">
        <v>456796.5</v>
      </c>
    </row>
    <row r="63" spans="1:3" x14ac:dyDescent="0.25">
      <c r="A63" s="16" t="s">
        <v>39</v>
      </c>
      <c r="B63" s="17">
        <v>21132</v>
      </c>
    </row>
    <row r="64" spans="1:3" x14ac:dyDescent="0.25">
      <c r="A64" s="16" t="s">
        <v>49</v>
      </c>
      <c r="B64" s="17">
        <v>495820.79999999999</v>
      </c>
    </row>
    <row r="65" spans="1:3" x14ac:dyDescent="0.25">
      <c r="A65" s="16" t="s">
        <v>24</v>
      </c>
      <c r="B65" s="17">
        <v>730939.55</v>
      </c>
    </row>
    <row r="66" spans="1:3" x14ac:dyDescent="0.25">
      <c r="A66" s="16" t="s">
        <v>50</v>
      </c>
      <c r="B66" s="17">
        <v>118360</v>
      </c>
    </row>
    <row r="67" spans="1:3" x14ac:dyDescent="0.25">
      <c r="A67" s="16" t="s">
        <v>25</v>
      </c>
      <c r="B67" s="17">
        <v>27972</v>
      </c>
    </row>
    <row r="68" spans="1:3" x14ac:dyDescent="0.25">
      <c r="A68" s="16" t="s">
        <v>41</v>
      </c>
      <c r="B68" s="17">
        <v>16092</v>
      </c>
    </row>
    <row r="69" spans="1:3" x14ac:dyDescent="0.25">
      <c r="A69" s="16" t="s">
        <v>51</v>
      </c>
      <c r="B69" s="17">
        <v>317460</v>
      </c>
    </row>
    <row r="70" spans="1:3" x14ac:dyDescent="0.25">
      <c r="A70" s="16" t="s">
        <v>52</v>
      </c>
      <c r="B70" s="17">
        <v>206280</v>
      </c>
    </row>
    <row r="71" spans="1:3" x14ac:dyDescent="0.25">
      <c r="A71" s="16" t="s">
        <v>26</v>
      </c>
      <c r="B71" s="17">
        <v>129234.6</v>
      </c>
    </row>
    <row r="72" spans="1:3" x14ac:dyDescent="0.25">
      <c r="A72" s="16" t="s">
        <v>53</v>
      </c>
      <c r="B72" s="17">
        <v>101181</v>
      </c>
    </row>
    <row r="73" spans="1:3" x14ac:dyDescent="0.25">
      <c r="A73" s="16" t="s">
        <v>54</v>
      </c>
      <c r="B73" s="17">
        <v>13035</v>
      </c>
    </row>
    <row r="74" spans="1:3" x14ac:dyDescent="0.25">
      <c r="A74" s="16" t="s">
        <v>27</v>
      </c>
      <c r="B74" s="17">
        <v>743760</v>
      </c>
    </row>
    <row r="75" spans="1:3" x14ac:dyDescent="0.25">
      <c r="A75" s="16" t="s">
        <v>55</v>
      </c>
      <c r="B75" s="17">
        <v>60445</v>
      </c>
    </row>
    <row r="76" spans="1:3" x14ac:dyDescent="0.25">
      <c r="A76" s="16" t="s">
        <v>56</v>
      </c>
      <c r="B76" s="17">
        <v>3960</v>
      </c>
    </row>
    <row r="77" spans="1:3" x14ac:dyDescent="0.25">
      <c r="A77" s="14" t="s">
        <v>57</v>
      </c>
      <c r="B77" s="15">
        <v>66415</v>
      </c>
    </row>
    <row r="78" spans="1:3" s="1" customFormat="1" x14ac:dyDescent="0.25">
      <c r="A78" s="12" t="s">
        <v>58</v>
      </c>
      <c r="B78" s="13">
        <f>SUM(B79:B82)</f>
        <v>8898597.7899999991</v>
      </c>
      <c r="C78" s="11"/>
    </row>
    <row r="79" spans="1:3" x14ac:dyDescent="0.25">
      <c r="A79" s="16" t="s">
        <v>59</v>
      </c>
      <c r="B79" s="17">
        <v>360096</v>
      </c>
    </row>
    <row r="80" spans="1:3" x14ac:dyDescent="0.25">
      <c r="A80" s="16" t="s">
        <v>60</v>
      </c>
      <c r="B80" s="17">
        <v>452756.88</v>
      </c>
    </row>
    <row r="81" spans="1:3" x14ac:dyDescent="0.25">
      <c r="A81" s="16" t="s">
        <v>61</v>
      </c>
      <c r="B81" s="17">
        <v>6106458.9100000001</v>
      </c>
    </row>
    <row r="82" spans="1:3" x14ac:dyDescent="0.25">
      <c r="A82" s="14" t="s">
        <v>62</v>
      </c>
      <c r="B82" s="15">
        <v>1979286</v>
      </c>
    </row>
    <row r="83" spans="1:3" s="1" customFormat="1" x14ac:dyDescent="0.25">
      <c r="A83" s="12" t="s">
        <v>63</v>
      </c>
      <c r="B83" s="13">
        <f>SUM(B84:B96)</f>
        <v>2794741.9</v>
      </c>
      <c r="C83" s="11"/>
    </row>
    <row r="84" spans="1:3" x14ac:dyDescent="0.25">
      <c r="A84" s="16" t="s">
        <v>64</v>
      </c>
      <c r="B84" s="17">
        <v>9929.7000000000007</v>
      </c>
    </row>
    <row r="85" spans="1:3" x14ac:dyDescent="0.25">
      <c r="A85" s="16" t="s">
        <v>43</v>
      </c>
      <c r="B85" s="17">
        <v>25080</v>
      </c>
    </row>
    <row r="86" spans="1:3" x14ac:dyDescent="0.25">
      <c r="A86" s="16" t="s">
        <v>44</v>
      </c>
      <c r="B86" s="17">
        <v>66385</v>
      </c>
    </row>
    <row r="87" spans="1:3" x14ac:dyDescent="0.25">
      <c r="A87" s="16" t="s">
        <v>45</v>
      </c>
      <c r="B87" s="17">
        <v>594600</v>
      </c>
    </row>
    <row r="88" spans="1:3" x14ac:dyDescent="0.25">
      <c r="A88" s="16" t="s">
        <v>65</v>
      </c>
      <c r="B88" s="17">
        <v>12180</v>
      </c>
    </row>
    <row r="89" spans="1:3" x14ac:dyDescent="0.25">
      <c r="A89" s="16" t="s">
        <v>66</v>
      </c>
      <c r="B89" s="17">
        <v>46800</v>
      </c>
    </row>
    <row r="90" spans="1:3" x14ac:dyDescent="0.25">
      <c r="A90" s="16" t="s">
        <v>24</v>
      </c>
      <c r="B90" s="17">
        <v>376530</v>
      </c>
    </row>
    <row r="91" spans="1:3" x14ac:dyDescent="0.25">
      <c r="A91" s="16" t="s">
        <v>67</v>
      </c>
      <c r="B91" s="17">
        <v>36000</v>
      </c>
    </row>
    <row r="92" spans="1:3" x14ac:dyDescent="0.25">
      <c r="A92" s="16" t="s">
        <v>68</v>
      </c>
      <c r="B92" s="17">
        <v>335040</v>
      </c>
    </row>
    <row r="93" spans="1:3" x14ac:dyDescent="0.25">
      <c r="A93" s="16" t="s">
        <v>69</v>
      </c>
      <c r="B93" s="17">
        <v>6715.2</v>
      </c>
    </row>
    <row r="94" spans="1:3" x14ac:dyDescent="0.25">
      <c r="A94" s="16" t="s">
        <v>52</v>
      </c>
      <c r="B94" s="17">
        <v>205482</v>
      </c>
    </row>
    <row r="95" spans="1:3" x14ac:dyDescent="0.25">
      <c r="A95" s="16" t="s">
        <v>70</v>
      </c>
      <c r="B95" s="17">
        <v>94200</v>
      </c>
    </row>
    <row r="96" spans="1:3" x14ac:dyDescent="0.25">
      <c r="A96" s="14" t="s">
        <v>71</v>
      </c>
      <c r="B96" s="15">
        <v>985800</v>
      </c>
    </row>
    <row r="97" spans="1:3" s="1" customFormat="1" x14ac:dyDescent="0.25">
      <c r="A97" s="12" t="s">
        <v>72</v>
      </c>
      <c r="B97" s="13">
        <f>SUM(B98:B143)</f>
        <v>10233183.129999999</v>
      </c>
      <c r="C97" s="11"/>
    </row>
    <row r="98" spans="1:3" x14ac:dyDescent="0.25">
      <c r="A98" s="16" t="s">
        <v>73</v>
      </c>
      <c r="B98" s="17">
        <v>41400</v>
      </c>
    </row>
    <row r="99" spans="1:3" x14ac:dyDescent="0.25">
      <c r="A99" s="16" t="s">
        <v>74</v>
      </c>
      <c r="B99" s="17">
        <v>15840</v>
      </c>
    </row>
    <row r="100" spans="1:3" x14ac:dyDescent="0.25">
      <c r="A100" s="16" t="s">
        <v>75</v>
      </c>
      <c r="B100" s="17">
        <v>1750</v>
      </c>
    </row>
    <row r="101" spans="1:3" x14ac:dyDescent="0.25">
      <c r="A101" s="16" t="s">
        <v>76</v>
      </c>
      <c r="B101" s="17">
        <v>196782</v>
      </c>
    </row>
    <row r="102" spans="1:3" x14ac:dyDescent="0.25">
      <c r="A102" s="16" t="s">
        <v>77</v>
      </c>
      <c r="B102" s="17">
        <v>348600</v>
      </c>
    </row>
    <row r="103" spans="1:3" x14ac:dyDescent="0.25">
      <c r="A103" s="16" t="s">
        <v>78</v>
      </c>
      <c r="B103" s="17">
        <v>394541.42</v>
      </c>
    </row>
    <row r="104" spans="1:3" x14ac:dyDescent="0.25">
      <c r="A104" s="16" t="s">
        <v>79</v>
      </c>
      <c r="B104" s="17">
        <v>57000</v>
      </c>
    </row>
    <row r="105" spans="1:3" x14ac:dyDescent="0.25">
      <c r="A105" s="16" t="s">
        <v>80</v>
      </c>
      <c r="B105" s="17">
        <v>124800</v>
      </c>
    </row>
    <row r="106" spans="1:3" x14ac:dyDescent="0.25">
      <c r="A106" s="16" t="s">
        <v>81</v>
      </c>
      <c r="B106" s="17">
        <v>68700</v>
      </c>
    </row>
    <row r="107" spans="1:3" x14ac:dyDescent="0.25">
      <c r="A107" s="16" t="s">
        <v>82</v>
      </c>
      <c r="B107" s="17">
        <v>132000</v>
      </c>
    </row>
    <row r="108" spans="1:3" x14ac:dyDescent="0.25">
      <c r="A108" s="16" t="s">
        <v>83</v>
      </c>
      <c r="B108" s="17">
        <v>13926</v>
      </c>
    </row>
    <row r="109" spans="1:3" x14ac:dyDescent="0.25">
      <c r="A109" s="16" t="s">
        <v>84</v>
      </c>
      <c r="B109" s="17">
        <v>99962.4</v>
      </c>
    </row>
    <row r="110" spans="1:3" x14ac:dyDescent="0.25">
      <c r="A110" s="16" t="s">
        <v>43</v>
      </c>
      <c r="B110" s="17">
        <v>46776</v>
      </c>
    </row>
    <row r="111" spans="1:3" x14ac:dyDescent="0.25">
      <c r="A111" s="16" t="s">
        <v>85</v>
      </c>
      <c r="B111" s="17">
        <v>21758</v>
      </c>
    </row>
    <row r="112" spans="1:3" x14ac:dyDescent="0.25">
      <c r="A112" s="16" t="s">
        <v>86</v>
      </c>
      <c r="B112" s="17">
        <v>336864</v>
      </c>
    </row>
    <row r="113" spans="1:2" x14ac:dyDescent="0.25">
      <c r="A113" s="16" t="s">
        <v>87</v>
      </c>
      <c r="B113" s="17">
        <v>360000</v>
      </c>
    </row>
    <row r="114" spans="1:2" x14ac:dyDescent="0.25">
      <c r="A114" s="16" t="s">
        <v>88</v>
      </c>
      <c r="B114" s="17">
        <v>851716.62</v>
      </c>
    </row>
    <row r="115" spans="1:2" x14ac:dyDescent="0.25">
      <c r="A115" s="16" t="s">
        <v>89</v>
      </c>
      <c r="B115" s="17">
        <v>91423</v>
      </c>
    </row>
    <row r="116" spans="1:2" x14ac:dyDescent="0.25">
      <c r="A116" s="16" t="s">
        <v>90</v>
      </c>
      <c r="B116" s="17">
        <v>71938.899999999994</v>
      </c>
    </row>
    <row r="117" spans="1:2" x14ac:dyDescent="0.25">
      <c r="A117" s="16" t="s">
        <v>91</v>
      </c>
      <c r="B117" s="17">
        <v>53658.22</v>
      </c>
    </row>
    <row r="118" spans="1:2" x14ac:dyDescent="0.25">
      <c r="A118" s="16" t="s">
        <v>92</v>
      </c>
      <c r="B118" s="17">
        <v>18600</v>
      </c>
    </row>
    <row r="119" spans="1:2" x14ac:dyDescent="0.25">
      <c r="A119" s="16" t="s">
        <v>93</v>
      </c>
      <c r="B119" s="17">
        <v>17100</v>
      </c>
    </row>
    <row r="120" spans="1:2" x14ac:dyDescent="0.25">
      <c r="A120" s="16" t="s">
        <v>94</v>
      </c>
      <c r="B120" s="17">
        <v>76200</v>
      </c>
    </row>
    <row r="121" spans="1:2" x14ac:dyDescent="0.25">
      <c r="A121" s="16" t="s">
        <v>95</v>
      </c>
      <c r="B121" s="17">
        <v>100513.44</v>
      </c>
    </row>
    <row r="122" spans="1:2" x14ac:dyDescent="0.25">
      <c r="A122" s="16" t="s">
        <v>96</v>
      </c>
      <c r="B122" s="17">
        <v>1600000</v>
      </c>
    </row>
    <row r="123" spans="1:2" x14ac:dyDescent="0.25">
      <c r="A123" s="16" t="s">
        <v>97</v>
      </c>
      <c r="B123" s="17">
        <v>223782</v>
      </c>
    </row>
    <row r="124" spans="1:2" x14ac:dyDescent="0.25">
      <c r="A124" s="16" t="s">
        <v>65</v>
      </c>
      <c r="B124" s="17">
        <v>100472.46</v>
      </c>
    </row>
    <row r="125" spans="1:2" x14ac:dyDescent="0.25">
      <c r="A125" s="16" t="s">
        <v>98</v>
      </c>
      <c r="B125" s="17">
        <v>617877.6</v>
      </c>
    </row>
    <row r="126" spans="1:2" x14ac:dyDescent="0.25">
      <c r="A126" s="16" t="s">
        <v>99</v>
      </c>
      <c r="B126" s="17">
        <v>131820</v>
      </c>
    </row>
    <row r="127" spans="1:2" x14ac:dyDescent="0.25">
      <c r="A127" s="16" t="s">
        <v>100</v>
      </c>
      <c r="B127" s="17">
        <v>44709.98</v>
      </c>
    </row>
    <row r="128" spans="1:2" x14ac:dyDescent="0.25">
      <c r="A128" s="16" t="s">
        <v>101</v>
      </c>
      <c r="B128" s="17">
        <v>14000</v>
      </c>
    </row>
    <row r="129" spans="1:2" x14ac:dyDescent="0.25">
      <c r="A129" s="16" t="s">
        <v>102</v>
      </c>
      <c r="B129" s="17">
        <v>52512</v>
      </c>
    </row>
    <row r="130" spans="1:2" x14ac:dyDescent="0.25">
      <c r="A130" s="16" t="s">
        <v>103</v>
      </c>
      <c r="B130" s="17">
        <v>1314923.26</v>
      </c>
    </row>
    <row r="131" spans="1:2" x14ac:dyDescent="0.25">
      <c r="A131" s="16" t="s">
        <v>104</v>
      </c>
      <c r="B131" s="17">
        <v>34625.199999999997</v>
      </c>
    </row>
    <row r="132" spans="1:2" x14ac:dyDescent="0.25">
      <c r="A132" s="16" t="s">
        <v>105</v>
      </c>
      <c r="B132" s="17">
        <v>57348</v>
      </c>
    </row>
    <row r="133" spans="1:2" x14ac:dyDescent="0.25">
      <c r="A133" s="16" t="s">
        <v>106</v>
      </c>
      <c r="B133" s="17">
        <v>54108</v>
      </c>
    </row>
    <row r="134" spans="1:2" x14ac:dyDescent="0.25">
      <c r="A134" s="16" t="s">
        <v>107</v>
      </c>
      <c r="B134" s="17">
        <v>8280</v>
      </c>
    </row>
    <row r="135" spans="1:2" x14ac:dyDescent="0.25">
      <c r="A135" s="16" t="s">
        <v>108</v>
      </c>
      <c r="B135" s="17">
        <v>15696</v>
      </c>
    </row>
    <row r="136" spans="1:2" x14ac:dyDescent="0.25">
      <c r="A136" s="16" t="s">
        <v>109</v>
      </c>
      <c r="B136" s="17">
        <v>3903.6</v>
      </c>
    </row>
    <row r="137" spans="1:2" x14ac:dyDescent="0.25">
      <c r="A137" s="16" t="s">
        <v>110</v>
      </c>
      <c r="B137" s="17">
        <v>10800</v>
      </c>
    </row>
    <row r="138" spans="1:2" x14ac:dyDescent="0.25">
      <c r="A138" s="16" t="s">
        <v>111</v>
      </c>
      <c r="B138" s="17">
        <v>452880</v>
      </c>
    </row>
    <row r="139" spans="1:2" x14ac:dyDescent="0.25">
      <c r="A139" s="16" t="s">
        <v>112</v>
      </c>
      <c r="B139" s="17">
        <v>504336</v>
      </c>
    </row>
    <row r="140" spans="1:2" x14ac:dyDescent="0.25">
      <c r="A140" s="16" t="s">
        <v>113</v>
      </c>
      <c r="B140" s="17">
        <v>35542.42</v>
      </c>
    </row>
    <row r="141" spans="1:2" x14ac:dyDescent="0.25">
      <c r="A141" s="16" t="s">
        <v>114</v>
      </c>
      <c r="B141" s="17">
        <v>32640</v>
      </c>
    </row>
    <row r="142" spans="1:2" x14ac:dyDescent="0.25">
      <c r="A142" s="16" t="s">
        <v>115</v>
      </c>
      <c r="B142" s="17">
        <v>565950</v>
      </c>
    </row>
    <row r="143" spans="1:2" x14ac:dyDescent="0.25">
      <c r="A143" s="14" t="s">
        <v>116</v>
      </c>
      <c r="B143" s="15">
        <v>815126.61</v>
      </c>
    </row>
    <row r="144" spans="1:2" x14ac:dyDescent="0.25">
      <c r="B144" s="10">
        <f>B97+B83+B78+B56+B53+B50+B42+B40+B37+B35+B27+B24</f>
        <v>43766716.020000003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2025-07-24T05:06:44Z</dcterms:modified>
</cp:coreProperties>
</file>